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<sst xmlns="http://schemas.openxmlformats.org/spreadsheetml/2006/main" count="106" uniqueCount="65">
  <si>
    <t>FROXFIELD PARISH COUNCIL</t>
  </si>
  <si>
    <t>RECEIPTS</t>
  </si>
  <si>
    <t>PAYMENTS</t>
  </si>
  <si>
    <t>GENERAL ADMINISTRATION</t>
  </si>
  <si>
    <t>`</t>
  </si>
  <si>
    <t>Grants &amp;</t>
  </si>
  <si>
    <t>VAT</t>
  </si>
  <si>
    <t>Clerk's</t>
  </si>
  <si>
    <t>Postage</t>
  </si>
  <si>
    <t>Insurance</t>
  </si>
  <si>
    <t>Grass</t>
  </si>
  <si>
    <t>Playground</t>
  </si>
  <si>
    <t>Hall</t>
  </si>
  <si>
    <t>Section</t>
  </si>
  <si>
    <t>Date</t>
  </si>
  <si>
    <t>Details</t>
  </si>
  <si>
    <t>Chq No</t>
  </si>
  <si>
    <t>Receipt</t>
  </si>
  <si>
    <t>Payment</t>
  </si>
  <si>
    <t>Precept</t>
  </si>
  <si>
    <t>Donations</t>
  </si>
  <si>
    <t>Other</t>
  </si>
  <si>
    <t>Recovery</t>
  </si>
  <si>
    <t>Salary</t>
  </si>
  <si>
    <t>Travel</t>
  </si>
  <si>
    <t>Stationery</t>
  </si>
  <si>
    <t>Subs</t>
  </si>
  <si>
    <t>Audit</t>
  </si>
  <si>
    <t>Cutting</t>
  </si>
  <si>
    <t>Inspection</t>
  </si>
  <si>
    <t>rent</t>
  </si>
  <si>
    <t>Balance brought forward</t>
  </si>
  <si>
    <t>TOTALS FOR YEAR</t>
  </si>
  <si>
    <t>Balance carried forward</t>
  </si>
  <si>
    <t>cheque</t>
  </si>
  <si>
    <t>number</t>
  </si>
  <si>
    <t>HMRC</t>
  </si>
  <si>
    <t>PAYE</t>
  </si>
  <si>
    <t xml:space="preserve">            FROXFIELD PARISH COUNCIL</t>
  </si>
  <si>
    <t>WC Precept</t>
  </si>
  <si>
    <t>WALC</t>
  </si>
  <si>
    <t>Zurich Insurance</t>
  </si>
  <si>
    <t>Andrew Ross Trading</t>
  </si>
  <si>
    <t>G Francis</t>
  </si>
  <si>
    <t>BAC</t>
  </si>
  <si>
    <t>BPP Grounds</t>
  </si>
  <si>
    <t>Hedging</t>
  </si>
  <si>
    <t>HMRC PAYE</t>
  </si>
  <si>
    <t>"</t>
  </si>
  <si>
    <t>All Saints PCC</t>
  </si>
  <si>
    <t>Bin collection</t>
  </si>
  <si>
    <t>Churchyard</t>
  </si>
  <si>
    <t>Pittams</t>
  </si>
  <si>
    <t>Hamilton-Baillie</t>
  </si>
  <si>
    <t>phone &amp;</t>
  </si>
  <si>
    <t>Consultan</t>
  </si>
  <si>
    <t>t</t>
  </si>
  <si>
    <t>Thirsk Community Care</t>
  </si>
  <si>
    <t>Payroll</t>
  </si>
  <si>
    <t>Notes</t>
  </si>
  <si>
    <t>hedging</t>
  </si>
  <si>
    <t>Bin Collec</t>
  </si>
  <si>
    <t>Churchyd</t>
  </si>
  <si>
    <t>Consultant</t>
  </si>
  <si>
    <t>Expenses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</si>
</sst>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#,##0.000"/>
    <numFmt numFmtId="171" formatCode="#,##0.0000"/>
    <numFmt numFmtId="172" formatCode="#,##0.00000"/>
    <numFmt numFmtId="173" formatCode="_(* #,##0.0_);_(* \(#,##0.0\);_(* &quot;-&quot;??_);_(@_)"/>
    <numFmt numFmtId="174" formatCode="[$-809]dd\ mmmm\ yyyy"/>
    <numFmt numFmtId="175" formatCode="_-[$£-809]* #,##0.00_-;\-[$£-809]* #,##0.00_-;_-[$£-809]* &quot;-&quot;??_-;_-@_-"/>
    <numFmt numFmtId="176" formatCode="_-[$£-809]* #,##0.000_-;\-[$£-809]* #,##0.000_-;_-[$£-809]* &quot;-&quot;??_-;_-@_-"/>
    <numFmt numFmtId="177" formatCode="0.0%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2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left"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9" fillId="0" borderId="13" xfId="0" applyNumberFormat="1" applyFont="1" applyFill="1" applyBorder="1" applyAlignment="1" applyProtection="1">
      <alignment/>
      <protection locked="0"/>
    </xf>
    <xf numFmtId="2" fontId="7" fillId="33" borderId="0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2" fontId="9" fillId="0" borderId="14" xfId="0" applyNumberFormat="1" applyFont="1" applyFill="1" applyBorder="1" applyAlignment="1" applyProtection="1">
      <alignment/>
      <protection locked="0"/>
    </xf>
    <xf numFmtId="2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2" fontId="45" fillId="0" borderId="0" xfId="0" applyNumberFormat="1" applyFont="1" applyFill="1" applyBorder="1" applyAlignment="1" applyProtection="1">
      <alignment/>
      <protection locked="0"/>
    </xf>
    <xf numFmtId="2" fontId="45" fillId="0" borderId="13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14" fontId="0" fillId="0" borderId="19" xfId="0" applyNumberFormat="1" applyFont="1" applyFill="1" applyBorder="1" applyAlignment="1" applyProtection="1">
      <alignment/>
      <protection locked="0"/>
    </xf>
    <xf numFmtId="1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left"/>
      <protection locked="0"/>
    </xf>
    <xf numFmtId="2" fontId="7" fillId="34" borderId="0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right"/>
      <protection locked="0"/>
    </xf>
    <xf numFmtId="2" fontId="7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5" fillId="0" borderId="18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 horizontal="center"/>
      <protection locked="0"/>
    </xf>
    <xf numFmtId="2" fontId="7" fillId="33" borderId="28" xfId="0" applyNumberFormat="1" applyFont="1" applyFill="1" applyBorder="1" applyAlignment="1" applyProtection="1">
      <alignment/>
      <protection locked="0"/>
    </xf>
    <xf numFmtId="2" fontId="7" fillId="33" borderId="14" xfId="0" applyNumberFormat="1" applyFont="1" applyFill="1" applyBorder="1" applyAlignment="1" applyProtection="1">
      <alignment/>
      <protection locked="0"/>
    </xf>
    <xf numFmtId="2" fontId="0" fillId="33" borderId="14" xfId="0" applyNumberFormat="1" applyFont="1" applyFill="1" applyBorder="1" applyAlignment="1" applyProtection="1">
      <alignment/>
      <protection locked="0"/>
    </xf>
    <xf numFmtId="2" fontId="9" fillId="0" borderId="28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 horizontal="right"/>
      <protection locked="0"/>
    </xf>
    <xf numFmtId="4" fontId="8" fillId="0" borderId="29" xfId="0" applyNumberFormat="1" applyFont="1" applyFill="1" applyBorder="1" applyAlignment="1" applyProtection="1">
      <alignment/>
      <protection locked="0"/>
    </xf>
    <xf numFmtId="2" fontId="8" fillId="0" borderId="0" xfId="42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2" fontId="45" fillId="0" borderId="14" xfId="0" applyNumberFormat="1" applyFont="1" applyFill="1" applyBorder="1" applyAlignment="1" applyProtection="1">
      <alignment/>
      <protection locked="0"/>
    </xf>
    <xf numFmtId="2" fontId="45" fillId="0" borderId="0" xfId="0" applyNumberFormat="1" applyFont="1" applyAlignment="1">
      <alignment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31" xfId="0" applyNumberFormat="1" applyFont="1" applyFill="1" applyBorder="1" applyAlignment="1" applyProtection="1">
      <alignment/>
      <protection locked="0"/>
    </xf>
    <xf numFmtId="2" fontId="7" fillId="34" borderId="10" xfId="0" applyNumberFormat="1" applyFont="1" applyFill="1" applyBorder="1" applyAlignment="1" applyProtection="1">
      <alignment/>
      <protection locked="0"/>
    </xf>
    <xf numFmtId="2" fontId="9" fillId="35" borderId="32" xfId="0" applyNumberFormat="1" applyFont="1" applyFill="1" applyBorder="1" applyAlignment="1" applyProtection="1">
      <alignment/>
      <protection locked="0"/>
    </xf>
    <xf numFmtId="2" fontId="7" fillId="35" borderId="10" xfId="0" applyNumberFormat="1" applyFont="1" applyFill="1" applyBorder="1" applyAlignment="1" applyProtection="1">
      <alignment/>
      <protection locked="0"/>
    </xf>
    <xf numFmtId="2" fontId="7" fillId="35" borderId="32" xfId="0" applyNumberFormat="1" applyFon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/>
      <protection locked="0"/>
    </xf>
    <xf numFmtId="2" fontId="9" fillId="35" borderId="33" xfId="0" applyNumberFormat="1" applyFont="1" applyFill="1" applyBorder="1" applyAlignment="1" applyProtection="1">
      <alignment/>
      <protection locked="0"/>
    </xf>
    <xf numFmtId="2" fontId="9" fillId="35" borderId="10" xfId="0" applyNumberFormat="1" applyFont="1" applyFill="1" applyBorder="1" applyAlignment="1" applyProtection="1">
      <alignment/>
      <protection locked="0"/>
    </xf>
    <xf numFmtId="2" fontId="7" fillId="35" borderId="10" xfId="0" applyNumberFormat="1" applyFont="1" applyFill="1" applyBorder="1" applyAlignment="1" applyProtection="1">
      <alignment horizontal="right"/>
      <protection locked="0"/>
    </xf>
    <xf numFmtId="2" fontId="9" fillId="35" borderId="34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2" fontId="7" fillId="0" borderId="22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0" fontId="0" fillId="0" borderId="35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37" xfId="0" applyNumberFormat="1" applyFont="1" applyFill="1" applyBorder="1" applyAlignment="1" applyProtection="1">
      <alignment/>
      <protection locked="0"/>
    </xf>
    <xf numFmtId="0" fontId="0" fillId="0" borderId="37" xfId="0" applyNumberFormat="1" applyFont="1" applyFill="1" applyBorder="1" applyAlignment="1" applyProtection="1">
      <alignment horizontal="center"/>
      <protection locked="0"/>
    </xf>
    <xf numFmtId="2" fontId="7" fillId="33" borderId="37" xfId="0" applyNumberFormat="1" applyFont="1" applyFill="1" applyBorder="1" applyAlignment="1" applyProtection="1">
      <alignment/>
      <protection locked="0"/>
    </xf>
    <xf numFmtId="0" fontId="7" fillId="33" borderId="37" xfId="0" applyNumberFormat="1" applyFont="1" applyFill="1" applyBorder="1" applyAlignment="1" applyProtection="1">
      <alignment/>
      <protection locked="0"/>
    </xf>
    <xf numFmtId="0" fontId="0" fillId="33" borderId="37" xfId="0" applyNumberFormat="1" applyFont="1" applyFill="1" applyBorder="1" applyAlignment="1" applyProtection="1">
      <alignment/>
      <protection locked="0"/>
    </xf>
    <xf numFmtId="2" fontId="7" fillId="35" borderId="3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 horizontal="center"/>
      <protection locked="0"/>
    </xf>
    <xf numFmtId="0" fontId="0" fillId="33" borderId="37" xfId="0" applyNumberFormat="1" applyFont="1" applyFill="1" applyBorder="1" applyAlignment="1" applyProtection="1">
      <alignment/>
      <protection locked="0"/>
    </xf>
    <xf numFmtId="4" fontId="0" fillId="33" borderId="37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view="pageLayout" workbookViewId="0" topLeftCell="F1">
      <selection activeCell="U27" sqref="U27"/>
    </sheetView>
  </sheetViews>
  <sheetFormatPr defaultColWidth="8.00390625" defaultRowHeight="12.75"/>
  <cols>
    <col min="1" max="1" width="11.8515625" style="1" customWidth="1"/>
    <col min="2" max="2" width="29.57421875" style="1" customWidth="1"/>
    <col min="3" max="3" width="7.00390625" style="6" customWidth="1"/>
    <col min="4" max="5" width="9.7109375" style="25" customWidth="1"/>
    <col min="6" max="6" width="9.140625" style="3" customWidth="1"/>
    <col min="7" max="7" width="8.7109375" style="3" customWidth="1"/>
    <col min="8" max="8" width="6.421875" style="3" customWidth="1"/>
    <col min="9" max="9" width="7.57421875" style="3" customWidth="1"/>
    <col min="10" max="10" width="10.140625" style="1" customWidth="1"/>
    <col min="11" max="11" width="10.140625" style="3" customWidth="1"/>
    <col min="12" max="12" width="5.7109375" style="6" customWidth="1"/>
    <col min="13" max="13" width="7.57421875" style="3" customWidth="1"/>
    <col min="14" max="14" width="6.28125" style="3" customWidth="1"/>
    <col min="15" max="15" width="6.421875" style="3" customWidth="1"/>
    <col min="16" max="16" width="6.57421875" style="3" customWidth="1"/>
    <col min="17" max="17" width="6.28125" style="3" customWidth="1"/>
    <col min="18" max="18" width="6.421875" style="3" customWidth="1"/>
    <col min="19" max="19" width="8.28125" style="3" customWidth="1"/>
    <col min="20" max="20" width="8.57421875" style="3" customWidth="1"/>
    <col min="21" max="21" width="8.00390625" style="3" customWidth="1"/>
    <col min="22" max="22" width="6.57421875" style="1" customWidth="1"/>
    <col min="23" max="23" width="5.00390625" style="1" customWidth="1"/>
    <col min="24" max="24" width="7.421875" style="3" customWidth="1"/>
    <col min="25" max="25" width="5.7109375" style="16" customWidth="1"/>
    <col min="26" max="26" width="8.7109375" style="13" customWidth="1"/>
    <col min="27" max="16384" width="8.00390625" style="1" customWidth="1"/>
  </cols>
  <sheetData>
    <row r="1" spans="1:26" ht="34.5" customHeight="1" thickBot="1" thickTop="1">
      <c r="A1" s="51"/>
      <c r="B1" s="52" t="s">
        <v>38</v>
      </c>
      <c r="C1" s="85"/>
      <c r="D1" s="86"/>
      <c r="E1" s="86"/>
      <c r="F1" s="87"/>
      <c r="G1" s="87"/>
      <c r="H1" s="87"/>
      <c r="I1" s="87"/>
      <c r="J1" s="88"/>
      <c r="K1" s="7"/>
      <c r="L1" s="36"/>
      <c r="M1" s="7"/>
      <c r="N1" s="7"/>
      <c r="O1" s="7"/>
      <c r="P1" s="12" t="s">
        <v>0</v>
      </c>
      <c r="Q1" s="7"/>
      <c r="R1" s="7"/>
      <c r="S1" s="7"/>
      <c r="T1" s="7"/>
      <c r="U1" s="7"/>
      <c r="V1" s="8"/>
      <c r="W1" s="8"/>
      <c r="X1" s="7"/>
      <c r="Y1" s="7"/>
      <c r="Z1" s="7"/>
    </row>
    <row r="2" spans="1:26" ht="18">
      <c r="A2" s="58"/>
      <c r="B2" s="59"/>
      <c r="C2" s="54"/>
      <c r="D2" s="55"/>
      <c r="E2" s="55"/>
      <c r="F2" s="56"/>
      <c r="G2" s="57" t="s">
        <v>1</v>
      </c>
      <c r="H2" s="56"/>
      <c r="I2" s="56"/>
      <c r="J2" s="89"/>
      <c r="K2" s="9"/>
      <c r="L2" s="28"/>
      <c r="M2" s="14"/>
      <c r="N2" s="14"/>
      <c r="O2" s="14"/>
      <c r="P2" s="14"/>
      <c r="Q2" s="14"/>
      <c r="R2" s="14"/>
      <c r="S2" s="15" t="s">
        <v>2</v>
      </c>
      <c r="T2" s="14"/>
      <c r="U2" s="37"/>
      <c r="V2" s="9"/>
      <c r="W2" s="14"/>
      <c r="X2" s="14"/>
      <c r="Y2" s="14"/>
      <c r="Z2" s="22"/>
    </row>
    <row r="3" spans="1:15" ht="12.75">
      <c r="A3" s="48"/>
      <c r="B3" s="60"/>
      <c r="J3" s="90"/>
      <c r="K3" s="1"/>
      <c r="O3" s="3" t="s">
        <v>3</v>
      </c>
    </row>
    <row r="4" spans="1:26" ht="12.75">
      <c r="A4" s="48"/>
      <c r="B4" s="60"/>
      <c r="C4" s="1"/>
      <c r="F4" s="3" t="s">
        <v>4</v>
      </c>
      <c r="G4" s="5" t="s">
        <v>5</v>
      </c>
      <c r="I4" s="96" t="s">
        <v>6</v>
      </c>
      <c r="J4" s="91"/>
      <c r="K4" s="1"/>
      <c r="L4" s="38" t="s">
        <v>34</v>
      </c>
      <c r="M4" s="5" t="s">
        <v>7</v>
      </c>
      <c r="N4" s="46" t="s">
        <v>36</v>
      </c>
      <c r="O4" s="40" t="s">
        <v>54</v>
      </c>
      <c r="P4" s="1"/>
      <c r="Q4" s="1"/>
      <c r="R4" s="1"/>
      <c r="S4" s="5" t="s">
        <v>5</v>
      </c>
      <c r="T4" s="5" t="s">
        <v>9</v>
      </c>
      <c r="U4" s="5" t="s">
        <v>10</v>
      </c>
      <c r="V4" s="42" t="s">
        <v>11</v>
      </c>
      <c r="W4" s="27" t="s">
        <v>12</v>
      </c>
      <c r="X4" s="1"/>
      <c r="Y4" s="33" t="s">
        <v>13</v>
      </c>
      <c r="Z4" s="24"/>
    </row>
    <row r="5" spans="1:26" ht="12.75">
      <c r="A5" s="63" t="s">
        <v>14</v>
      </c>
      <c r="B5" s="10" t="s">
        <v>15</v>
      </c>
      <c r="C5" s="28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47" t="s">
        <v>22</v>
      </c>
      <c r="J5" s="97" t="s">
        <v>59</v>
      </c>
      <c r="K5" s="10" t="s">
        <v>14</v>
      </c>
      <c r="L5" s="39" t="s">
        <v>35</v>
      </c>
      <c r="M5" s="17" t="s">
        <v>23</v>
      </c>
      <c r="N5" s="47" t="s">
        <v>37</v>
      </c>
      <c r="O5" s="41" t="s">
        <v>8</v>
      </c>
      <c r="P5" s="41" t="s">
        <v>24</v>
      </c>
      <c r="Q5" s="41" t="s">
        <v>25</v>
      </c>
      <c r="R5" s="41" t="s">
        <v>26</v>
      </c>
      <c r="S5" s="17" t="s">
        <v>20</v>
      </c>
      <c r="T5" s="17" t="s">
        <v>27</v>
      </c>
      <c r="U5" s="17" t="s">
        <v>28</v>
      </c>
      <c r="V5" s="43" t="s">
        <v>29</v>
      </c>
      <c r="W5" s="10" t="s">
        <v>30</v>
      </c>
      <c r="X5" s="41" t="s">
        <v>21</v>
      </c>
      <c r="Y5" s="11">
        <v>137</v>
      </c>
      <c r="Z5" s="32" t="s">
        <v>6</v>
      </c>
    </row>
    <row r="6" spans="1:26" ht="12.75">
      <c r="A6" s="49">
        <v>41730</v>
      </c>
      <c r="B6" s="60" t="s">
        <v>31</v>
      </c>
      <c r="D6" s="70">
        <v>4399.85</v>
      </c>
      <c r="E6" s="67">
        <f aca="true" t="shared" si="0" ref="E6:E24">SUM(M6:Z6)</f>
        <v>0</v>
      </c>
      <c r="F6" s="19"/>
      <c r="G6" s="64"/>
      <c r="H6" s="64"/>
      <c r="I6" s="64"/>
      <c r="J6" s="92"/>
      <c r="M6" s="20"/>
      <c r="N6" s="20"/>
      <c r="O6" s="20"/>
      <c r="P6" s="20"/>
      <c r="Q6" s="20"/>
      <c r="R6" s="20"/>
      <c r="S6" s="20"/>
      <c r="T6" s="20"/>
      <c r="U6" s="20"/>
      <c r="W6" s="29"/>
      <c r="X6" s="20"/>
      <c r="Y6" s="21"/>
      <c r="Z6" s="18"/>
    </row>
    <row r="7" spans="1:45" s="4" customFormat="1" ht="15.75">
      <c r="A7" s="49">
        <v>42118</v>
      </c>
      <c r="B7" s="61" t="s">
        <v>39</v>
      </c>
      <c r="D7" s="53">
        <f aca="true" t="shared" si="1" ref="D7:D22">SUM(F7:J7)</f>
        <v>6303.31</v>
      </c>
      <c r="E7" s="21">
        <f t="shared" si="0"/>
        <v>0</v>
      </c>
      <c r="F7" s="19">
        <v>6303.31</v>
      </c>
      <c r="G7" s="65"/>
      <c r="H7" s="65"/>
      <c r="I7" s="65"/>
      <c r="J7" s="92"/>
      <c r="K7" s="2">
        <f>A7</f>
        <v>42118</v>
      </c>
      <c r="L7" s="71">
        <f>C7</f>
        <v>0</v>
      </c>
      <c r="M7" s="20"/>
      <c r="N7" s="20"/>
      <c r="O7" s="20"/>
      <c r="P7" s="20"/>
      <c r="Q7" s="20"/>
      <c r="R7" s="20"/>
      <c r="S7" s="20"/>
      <c r="T7" s="20"/>
      <c r="U7" s="20"/>
      <c r="V7" s="29"/>
      <c r="W7" s="29"/>
      <c r="X7" s="20"/>
      <c r="Y7" s="21"/>
      <c r="Z7" s="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26" ht="12.75">
      <c r="A8" s="49">
        <v>42144</v>
      </c>
      <c r="B8" s="61" t="s">
        <v>40</v>
      </c>
      <c r="C8" s="35" t="s">
        <v>44</v>
      </c>
      <c r="D8" s="53">
        <f>SUM(F8:J8)</f>
        <v>0</v>
      </c>
      <c r="E8" s="21">
        <f>SUM(M8:Z8)</f>
        <v>124.28</v>
      </c>
      <c r="F8" s="19"/>
      <c r="G8" s="65"/>
      <c r="H8" s="65"/>
      <c r="I8" s="65"/>
      <c r="J8" s="92"/>
      <c r="K8" s="2">
        <f>A8</f>
        <v>42144</v>
      </c>
      <c r="L8" s="71" t="str">
        <f>C8</f>
        <v>BAC</v>
      </c>
      <c r="M8" s="20"/>
      <c r="N8" s="20"/>
      <c r="O8" s="20"/>
      <c r="P8" s="20"/>
      <c r="Q8" s="20"/>
      <c r="R8" s="20">
        <v>103.57</v>
      </c>
      <c r="S8" s="20"/>
      <c r="T8" s="20"/>
      <c r="U8" s="20"/>
      <c r="V8" s="29"/>
      <c r="W8" s="29"/>
      <c r="X8" s="20"/>
      <c r="Y8" s="21"/>
      <c r="Z8" s="18">
        <v>20.71</v>
      </c>
    </row>
    <row r="9" spans="1:26" ht="12.75">
      <c r="A9" s="49">
        <v>42144</v>
      </c>
      <c r="B9" s="61" t="s">
        <v>41</v>
      </c>
      <c r="C9" s="35" t="s">
        <v>44</v>
      </c>
      <c r="D9" s="53">
        <f t="shared" si="1"/>
        <v>0</v>
      </c>
      <c r="E9" s="21">
        <f t="shared" si="0"/>
        <v>372.49</v>
      </c>
      <c r="F9" s="19"/>
      <c r="G9" s="65"/>
      <c r="H9" s="65"/>
      <c r="I9" s="65"/>
      <c r="J9" s="93"/>
      <c r="K9" s="2">
        <f aca="true" t="shared" si="2" ref="K9:K28">A9</f>
        <v>42144</v>
      </c>
      <c r="L9" s="71" t="str">
        <f aca="true" t="shared" si="3" ref="L9:L28">C9</f>
        <v>BAC</v>
      </c>
      <c r="M9" s="20"/>
      <c r="N9" s="20"/>
      <c r="O9" s="20"/>
      <c r="P9" s="20"/>
      <c r="Q9" s="20"/>
      <c r="R9" s="20"/>
      <c r="S9" s="20"/>
      <c r="T9" s="20">
        <v>372.49</v>
      </c>
      <c r="U9" s="20"/>
      <c r="V9" s="29"/>
      <c r="W9" s="29"/>
      <c r="X9" s="20"/>
      <c r="Y9" s="21"/>
      <c r="Z9" s="18"/>
    </row>
    <row r="10" spans="1:26" ht="12.75">
      <c r="A10" s="49">
        <v>42144</v>
      </c>
      <c r="B10" s="61" t="s">
        <v>42</v>
      </c>
      <c r="C10" s="35" t="s">
        <v>44</v>
      </c>
      <c r="D10" s="53">
        <f t="shared" si="1"/>
        <v>0</v>
      </c>
      <c r="E10" s="21">
        <f t="shared" si="0"/>
        <v>89.06</v>
      </c>
      <c r="F10" s="26"/>
      <c r="G10" s="66"/>
      <c r="H10" s="66"/>
      <c r="I10" s="66"/>
      <c r="J10" s="94"/>
      <c r="K10" s="2">
        <f t="shared" si="2"/>
        <v>42144</v>
      </c>
      <c r="L10" s="71" t="str">
        <f t="shared" si="3"/>
        <v>BAC</v>
      </c>
      <c r="M10" s="20"/>
      <c r="N10" s="20"/>
      <c r="O10" s="20"/>
      <c r="P10" s="20"/>
      <c r="Q10" s="20"/>
      <c r="R10" s="20"/>
      <c r="S10" s="20"/>
      <c r="T10" s="20">
        <v>74.22</v>
      </c>
      <c r="U10" s="20"/>
      <c r="V10" s="29"/>
      <c r="W10" s="29"/>
      <c r="X10" s="20"/>
      <c r="Y10" s="21"/>
      <c r="Z10" s="18">
        <v>14.84</v>
      </c>
    </row>
    <row r="11" spans="1:26" ht="12.75">
      <c r="A11" s="49">
        <v>42160</v>
      </c>
      <c r="B11" s="61" t="s">
        <v>36</v>
      </c>
      <c r="C11" s="35" t="s">
        <v>44</v>
      </c>
      <c r="D11" s="53">
        <f t="shared" si="1"/>
        <v>132.69</v>
      </c>
      <c r="E11" s="21">
        <f t="shared" si="0"/>
        <v>0</v>
      </c>
      <c r="F11" s="19"/>
      <c r="G11" s="65"/>
      <c r="H11" s="65"/>
      <c r="I11" s="65">
        <v>132.69</v>
      </c>
      <c r="J11" s="93"/>
      <c r="K11" s="2">
        <f>A11</f>
        <v>42160</v>
      </c>
      <c r="L11" s="71" t="str">
        <f>C11</f>
        <v>BAC</v>
      </c>
      <c r="M11" s="20"/>
      <c r="N11" s="20"/>
      <c r="O11" s="20"/>
      <c r="P11" s="20"/>
      <c r="Q11" s="20"/>
      <c r="R11" s="20"/>
      <c r="S11" s="20"/>
      <c r="T11" s="20"/>
      <c r="U11" s="20"/>
      <c r="V11" s="29"/>
      <c r="W11" s="29"/>
      <c r="X11" s="20"/>
      <c r="Y11" s="21"/>
      <c r="Z11" s="18"/>
    </row>
    <row r="12" spans="1:27" ht="12.75">
      <c r="A12" s="49">
        <v>42194</v>
      </c>
      <c r="B12" s="61" t="s">
        <v>43</v>
      </c>
      <c r="C12" s="35" t="s">
        <v>44</v>
      </c>
      <c r="D12" s="53">
        <f t="shared" si="1"/>
        <v>0</v>
      </c>
      <c r="E12" s="21">
        <f t="shared" si="0"/>
        <v>45.11</v>
      </c>
      <c r="F12" s="19"/>
      <c r="G12" s="65"/>
      <c r="H12" s="65"/>
      <c r="I12" s="65"/>
      <c r="J12" s="93"/>
      <c r="K12" s="2">
        <f t="shared" si="2"/>
        <v>42194</v>
      </c>
      <c r="L12" s="71" t="str">
        <f t="shared" si="3"/>
        <v>BAC</v>
      </c>
      <c r="M12" s="20"/>
      <c r="N12" s="20"/>
      <c r="O12" s="20">
        <v>6.86</v>
      </c>
      <c r="P12" s="20">
        <v>38.25</v>
      </c>
      <c r="Q12" s="20"/>
      <c r="R12" s="20"/>
      <c r="S12" s="20"/>
      <c r="T12" s="20"/>
      <c r="U12" s="20"/>
      <c r="V12" s="29"/>
      <c r="W12" s="29"/>
      <c r="X12" s="20"/>
      <c r="Y12" s="21"/>
      <c r="Z12" s="18"/>
      <c r="AA12" s="34"/>
    </row>
    <row r="13" spans="1:27" ht="12.75">
      <c r="A13" s="49">
        <v>42194</v>
      </c>
      <c r="B13" s="61" t="s">
        <v>45</v>
      </c>
      <c r="C13" s="35" t="s">
        <v>44</v>
      </c>
      <c r="D13" s="53">
        <f t="shared" si="1"/>
        <v>0</v>
      </c>
      <c r="E13" s="21">
        <f t="shared" si="0"/>
        <v>60</v>
      </c>
      <c r="F13" s="19"/>
      <c r="G13" s="65"/>
      <c r="H13" s="65"/>
      <c r="I13" s="65"/>
      <c r="J13" s="98" t="s">
        <v>60</v>
      </c>
      <c r="K13" s="2">
        <f t="shared" si="2"/>
        <v>42194</v>
      </c>
      <c r="L13" s="71" t="str">
        <f t="shared" si="3"/>
        <v>BAC</v>
      </c>
      <c r="M13" s="20"/>
      <c r="N13" s="20"/>
      <c r="O13" s="20"/>
      <c r="P13" s="20"/>
      <c r="Q13" s="20"/>
      <c r="R13" s="20"/>
      <c r="S13" s="20"/>
      <c r="T13" s="20"/>
      <c r="U13" s="20"/>
      <c r="V13" s="29"/>
      <c r="W13" s="29"/>
      <c r="X13" s="20">
        <v>60</v>
      </c>
      <c r="Y13" s="21"/>
      <c r="Z13" s="18"/>
      <c r="AA13" s="34" t="s">
        <v>46</v>
      </c>
    </row>
    <row r="14" spans="1:26" ht="12.75">
      <c r="A14" s="49">
        <v>42231</v>
      </c>
      <c r="B14" s="61" t="s">
        <v>43</v>
      </c>
      <c r="C14" s="35" t="s">
        <v>44</v>
      </c>
      <c r="D14" s="53">
        <f t="shared" si="1"/>
        <v>0</v>
      </c>
      <c r="E14" s="21">
        <f t="shared" si="0"/>
        <v>1068.41</v>
      </c>
      <c r="F14" s="26"/>
      <c r="G14" s="66"/>
      <c r="H14" s="66"/>
      <c r="I14" s="66"/>
      <c r="J14" s="94"/>
      <c r="K14" s="2">
        <f t="shared" si="2"/>
        <v>42231</v>
      </c>
      <c r="L14" s="71" t="str">
        <f t="shared" si="3"/>
        <v>BAC</v>
      </c>
      <c r="M14" s="20">
        <v>1068.41</v>
      </c>
      <c r="N14" s="20"/>
      <c r="O14" s="20"/>
      <c r="P14" s="20"/>
      <c r="Q14" s="20"/>
      <c r="R14" s="20"/>
      <c r="S14" s="20"/>
      <c r="T14" s="20"/>
      <c r="U14" s="20"/>
      <c r="V14" s="29"/>
      <c r="W14" s="29"/>
      <c r="X14" s="20"/>
      <c r="Y14" s="21"/>
      <c r="Z14" s="18"/>
    </row>
    <row r="15" spans="1:27" ht="12.75">
      <c r="A15" s="49">
        <v>42231</v>
      </c>
      <c r="B15" s="61" t="s">
        <v>47</v>
      </c>
      <c r="C15" s="35" t="s">
        <v>44</v>
      </c>
      <c r="D15" s="53">
        <f t="shared" si="1"/>
        <v>0</v>
      </c>
      <c r="E15" s="21">
        <f t="shared" si="0"/>
        <v>335.07</v>
      </c>
      <c r="F15" s="26"/>
      <c r="G15" s="66"/>
      <c r="H15" s="66"/>
      <c r="I15" s="66"/>
      <c r="J15" s="94"/>
      <c r="K15" s="2">
        <f t="shared" si="2"/>
        <v>42231</v>
      </c>
      <c r="L15" s="71" t="str">
        <f t="shared" si="3"/>
        <v>BAC</v>
      </c>
      <c r="M15" s="20"/>
      <c r="N15" s="20">
        <v>335.07</v>
      </c>
      <c r="X15" s="44"/>
      <c r="Z15" s="45"/>
      <c r="AA15" s="34"/>
    </row>
    <row r="16" spans="1:27" ht="12.75">
      <c r="A16" s="49">
        <v>42257</v>
      </c>
      <c r="B16" s="61" t="s">
        <v>45</v>
      </c>
      <c r="C16" s="35" t="s">
        <v>44</v>
      </c>
      <c r="D16" s="53">
        <f t="shared" si="1"/>
        <v>0</v>
      </c>
      <c r="E16" s="72">
        <f t="shared" si="0"/>
        <v>60</v>
      </c>
      <c r="F16" s="19"/>
      <c r="G16" s="65"/>
      <c r="H16" s="65"/>
      <c r="I16" s="65"/>
      <c r="J16" s="98" t="s">
        <v>60</v>
      </c>
      <c r="K16" s="2">
        <f t="shared" si="2"/>
        <v>42257</v>
      </c>
      <c r="L16" s="71" t="str">
        <f t="shared" si="3"/>
        <v>BAC</v>
      </c>
      <c r="M16" s="20"/>
      <c r="N16" s="20"/>
      <c r="O16" s="20"/>
      <c r="P16" s="20"/>
      <c r="Q16" s="20"/>
      <c r="R16" s="20"/>
      <c r="S16" s="20"/>
      <c r="T16" s="20"/>
      <c r="U16" s="20"/>
      <c r="V16" s="29"/>
      <c r="W16" s="29"/>
      <c r="X16" s="20">
        <v>60</v>
      </c>
      <c r="Y16" s="21"/>
      <c r="Z16" s="18"/>
      <c r="AA16" s="34" t="s">
        <v>46</v>
      </c>
    </row>
    <row r="17" spans="1:27" ht="12.75">
      <c r="A17" s="49">
        <v>42257</v>
      </c>
      <c r="B17" s="61" t="s">
        <v>45</v>
      </c>
      <c r="C17" s="35" t="s">
        <v>44</v>
      </c>
      <c r="D17" s="53">
        <f t="shared" si="1"/>
        <v>0</v>
      </c>
      <c r="E17" s="72">
        <f t="shared" si="0"/>
        <v>60</v>
      </c>
      <c r="F17" s="26"/>
      <c r="G17" s="66"/>
      <c r="H17" s="65"/>
      <c r="I17" s="65"/>
      <c r="J17" s="98" t="s">
        <v>60</v>
      </c>
      <c r="K17" s="2">
        <f t="shared" si="2"/>
        <v>42257</v>
      </c>
      <c r="L17" s="71" t="str">
        <f t="shared" si="3"/>
        <v>BAC</v>
      </c>
      <c r="M17" s="20"/>
      <c r="N17" s="20"/>
      <c r="O17" s="20"/>
      <c r="P17" s="20"/>
      <c r="Q17" s="20"/>
      <c r="R17" s="20"/>
      <c r="S17" s="20"/>
      <c r="T17" s="20"/>
      <c r="U17" s="20"/>
      <c r="V17" s="29"/>
      <c r="W17" s="29"/>
      <c r="X17" s="20">
        <v>60</v>
      </c>
      <c r="Y17" s="21"/>
      <c r="Z17" s="18"/>
      <c r="AA17" s="34" t="s">
        <v>48</v>
      </c>
    </row>
    <row r="18" spans="1:27" ht="12.75">
      <c r="A18" s="49">
        <v>42257</v>
      </c>
      <c r="B18" s="61" t="s">
        <v>45</v>
      </c>
      <c r="C18" s="35" t="s">
        <v>44</v>
      </c>
      <c r="D18" s="53">
        <f t="shared" si="1"/>
        <v>0</v>
      </c>
      <c r="E18" s="72">
        <f t="shared" si="0"/>
        <v>15</v>
      </c>
      <c r="F18" s="19"/>
      <c r="G18" s="65"/>
      <c r="H18" s="65"/>
      <c r="I18" s="65"/>
      <c r="J18" s="98" t="s">
        <v>60</v>
      </c>
      <c r="K18" s="2">
        <f t="shared" si="2"/>
        <v>42257</v>
      </c>
      <c r="L18" s="71" t="str">
        <f t="shared" si="3"/>
        <v>BAC</v>
      </c>
      <c r="M18" s="20"/>
      <c r="N18" s="20"/>
      <c r="O18" s="20"/>
      <c r="P18" s="20"/>
      <c r="Q18" s="20"/>
      <c r="R18" s="20"/>
      <c r="S18" s="20"/>
      <c r="T18" s="20"/>
      <c r="U18" s="20"/>
      <c r="V18" s="29"/>
      <c r="W18" s="29"/>
      <c r="X18" s="20">
        <v>15</v>
      </c>
      <c r="Y18" s="21"/>
      <c r="Z18" s="18"/>
      <c r="AA18" s="34" t="s">
        <v>48</v>
      </c>
    </row>
    <row r="19" spans="1:27" ht="12.75">
      <c r="A19" s="49">
        <v>42257</v>
      </c>
      <c r="B19" s="61" t="s">
        <v>49</v>
      </c>
      <c r="C19" s="35">
        <v>221</v>
      </c>
      <c r="D19" s="53">
        <f t="shared" si="1"/>
        <v>0</v>
      </c>
      <c r="E19" s="72">
        <f t="shared" si="0"/>
        <v>40</v>
      </c>
      <c r="F19" s="19"/>
      <c r="G19" s="65"/>
      <c r="H19" s="65"/>
      <c r="I19" s="65"/>
      <c r="J19" s="98" t="s">
        <v>61</v>
      </c>
      <c r="K19" s="2">
        <f t="shared" si="2"/>
        <v>42257</v>
      </c>
      <c r="L19" s="71">
        <f t="shared" si="3"/>
        <v>221</v>
      </c>
      <c r="M19" s="20"/>
      <c r="N19" s="20"/>
      <c r="O19" s="20"/>
      <c r="P19" s="20"/>
      <c r="Q19" s="20"/>
      <c r="R19" s="20"/>
      <c r="S19" s="20">
        <v>40</v>
      </c>
      <c r="T19" s="20"/>
      <c r="U19" s="20"/>
      <c r="V19" s="29"/>
      <c r="W19" s="29"/>
      <c r="X19" s="20"/>
      <c r="Y19" s="21"/>
      <c r="Z19" s="18"/>
      <c r="AA19" s="34" t="s">
        <v>50</v>
      </c>
    </row>
    <row r="20" spans="1:27" ht="12.75">
      <c r="A20" s="49">
        <v>42257</v>
      </c>
      <c r="B20" s="61" t="s">
        <v>49</v>
      </c>
      <c r="C20" s="6">
        <v>222</v>
      </c>
      <c r="D20" s="53">
        <f t="shared" si="1"/>
        <v>0</v>
      </c>
      <c r="E20" s="72">
        <f t="shared" si="0"/>
        <v>200</v>
      </c>
      <c r="F20" s="26"/>
      <c r="G20" s="66"/>
      <c r="H20" s="66"/>
      <c r="I20" s="66"/>
      <c r="J20" s="98" t="s">
        <v>62</v>
      </c>
      <c r="K20" s="2">
        <f t="shared" si="2"/>
        <v>42257</v>
      </c>
      <c r="L20" s="71">
        <f t="shared" si="3"/>
        <v>222</v>
      </c>
      <c r="M20" s="31"/>
      <c r="N20" s="31"/>
      <c r="O20" s="20"/>
      <c r="P20" s="20"/>
      <c r="Q20" s="20"/>
      <c r="R20" s="20"/>
      <c r="S20" s="20">
        <v>200</v>
      </c>
      <c r="T20" s="20"/>
      <c r="U20" s="20"/>
      <c r="V20" s="29"/>
      <c r="W20" s="29"/>
      <c r="X20" s="20"/>
      <c r="Y20" s="21"/>
      <c r="Z20" s="18"/>
      <c r="AA20" s="34" t="s">
        <v>51</v>
      </c>
    </row>
    <row r="21" spans="1:26" ht="12.75">
      <c r="A21" s="49">
        <v>42270</v>
      </c>
      <c r="B21" s="61" t="s">
        <v>43</v>
      </c>
      <c r="C21" s="35" t="s">
        <v>44</v>
      </c>
      <c r="D21" s="53">
        <f t="shared" si="1"/>
        <v>0</v>
      </c>
      <c r="E21" s="72">
        <f t="shared" si="0"/>
        <v>534.11</v>
      </c>
      <c r="F21" s="26"/>
      <c r="G21" s="66"/>
      <c r="H21" s="66"/>
      <c r="I21" s="66"/>
      <c r="J21" s="98"/>
      <c r="K21" s="2">
        <f t="shared" si="2"/>
        <v>42270</v>
      </c>
      <c r="L21" s="71" t="str">
        <f t="shared" si="3"/>
        <v>BAC</v>
      </c>
      <c r="M21" s="20">
        <v>534.11</v>
      </c>
      <c r="N21" s="20"/>
      <c r="O21" s="20"/>
      <c r="P21" s="20"/>
      <c r="Q21" s="20"/>
      <c r="R21" s="20"/>
      <c r="S21" s="20"/>
      <c r="T21" s="20"/>
      <c r="U21" s="20"/>
      <c r="V21" s="29"/>
      <c r="W21" s="73"/>
      <c r="X21" s="20"/>
      <c r="Y21" s="21"/>
      <c r="Z21" s="18"/>
    </row>
    <row r="22" spans="1:26" ht="12.75">
      <c r="A22" s="49">
        <v>42270</v>
      </c>
      <c r="B22" s="61" t="s">
        <v>47</v>
      </c>
      <c r="C22" s="35" t="s">
        <v>44</v>
      </c>
      <c r="D22" s="53">
        <f t="shared" si="1"/>
        <v>0</v>
      </c>
      <c r="E22" s="72">
        <f t="shared" si="0"/>
        <v>126.8</v>
      </c>
      <c r="F22" s="19"/>
      <c r="G22" s="65"/>
      <c r="H22" s="65"/>
      <c r="I22" s="65"/>
      <c r="J22" s="99"/>
      <c r="K22" s="2">
        <f t="shared" si="2"/>
        <v>42270</v>
      </c>
      <c r="L22" s="71" t="str">
        <f t="shared" si="3"/>
        <v>BAC</v>
      </c>
      <c r="M22" s="20"/>
      <c r="N22" s="20">
        <v>126.8</v>
      </c>
      <c r="O22" s="20"/>
      <c r="P22" s="20"/>
      <c r="Q22" s="20"/>
      <c r="R22" s="20"/>
      <c r="S22" s="20"/>
      <c r="T22" s="20"/>
      <c r="U22" s="20"/>
      <c r="V22" s="29"/>
      <c r="W22" s="29"/>
      <c r="X22" s="20"/>
      <c r="Y22" s="21"/>
      <c r="Z22" s="18"/>
    </row>
    <row r="23" spans="1:27" ht="12.75">
      <c r="A23" s="49">
        <v>42320</v>
      </c>
      <c r="B23" s="61" t="s">
        <v>52</v>
      </c>
      <c r="C23" s="35" t="s">
        <v>44</v>
      </c>
      <c r="D23" s="53">
        <f aca="true" t="shared" si="4" ref="D23:D28">SUM(F23:J23)</f>
        <v>0</v>
      </c>
      <c r="E23" s="72">
        <f t="shared" si="0"/>
        <v>516</v>
      </c>
      <c r="F23" s="19"/>
      <c r="G23" s="65"/>
      <c r="H23" s="65"/>
      <c r="I23" s="65"/>
      <c r="J23" s="98"/>
      <c r="K23" s="2">
        <f t="shared" si="2"/>
        <v>42320</v>
      </c>
      <c r="L23" s="71" t="str">
        <f t="shared" si="3"/>
        <v>BAC</v>
      </c>
      <c r="M23" s="20"/>
      <c r="N23" s="20"/>
      <c r="O23" s="20"/>
      <c r="P23" s="20"/>
      <c r="Q23" s="20"/>
      <c r="R23" s="20"/>
      <c r="S23" s="20"/>
      <c r="T23" s="20"/>
      <c r="U23" s="20">
        <v>430</v>
      </c>
      <c r="V23" s="29"/>
      <c r="W23" s="29"/>
      <c r="X23" s="20"/>
      <c r="Y23" s="21"/>
      <c r="Z23" s="18">
        <v>86</v>
      </c>
      <c r="AA23" s="34"/>
    </row>
    <row r="24" spans="1:26" ht="12.75">
      <c r="A24" s="49">
        <v>42359</v>
      </c>
      <c r="B24" s="61" t="s">
        <v>43</v>
      </c>
      <c r="C24" s="35" t="s">
        <v>44</v>
      </c>
      <c r="D24" s="53">
        <f t="shared" si="4"/>
        <v>0</v>
      </c>
      <c r="E24" s="72">
        <f t="shared" si="0"/>
        <v>534.11</v>
      </c>
      <c r="F24" s="19"/>
      <c r="G24" s="65"/>
      <c r="H24" s="65"/>
      <c r="I24" s="65"/>
      <c r="J24" s="98"/>
      <c r="K24" s="2">
        <f t="shared" si="2"/>
        <v>42359</v>
      </c>
      <c r="L24" s="71" t="str">
        <f t="shared" si="3"/>
        <v>BAC</v>
      </c>
      <c r="M24" s="20">
        <v>534.11</v>
      </c>
      <c r="N24" s="20"/>
      <c r="O24" s="20"/>
      <c r="P24" s="20"/>
      <c r="Q24" s="20"/>
      <c r="R24" s="20"/>
      <c r="S24" s="20"/>
      <c r="T24" s="20"/>
      <c r="U24" s="20"/>
      <c r="V24" s="29"/>
      <c r="W24" s="29"/>
      <c r="X24" s="20"/>
      <c r="Y24" s="21"/>
      <c r="Z24" s="18"/>
    </row>
    <row r="25" spans="1:26" ht="12.75">
      <c r="A25" s="49">
        <v>42359</v>
      </c>
      <c r="B25" s="61" t="s">
        <v>47</v>
      </c>
      <c r="C25" s="35" t="s">
        <v>44</v>
      </c>
      <c r="D25" s="53">
        <f t="shared" si="4"/>
        <v>0</v>
      </c>
      <c r="E25" s="72">
        <f>SUM(M25:Z25)</f>
        <v>126.8</v>
      </c>
      <c r="F25" s="19"/>
      <c r="G25" s="65"/>
      <c r="H25" s="65"/>
      <c r="I25" s="65"/>
      <c r="J25" s="98"/>
      <c r="K25" s="2">
        <f t="shared" si="2"/>
        <v>42359</v>
      </c>
      <c r="L25" s="71" t="str">
        <f t="shared" si="3"/>
        <v>BAC</v>
      </c>
      <c r="M25" s="20"/>
      <c r="N25" s="20">
        <v>126.8</v>
      </c>
      <c r="O25" s="20"/>
      <c r="P25" s="20"/>
      <c r="Q25" s="20"/>
      <c r="R25" s="20"/>
      <c r="S25" s="20"/>
      <c r="T25" s="20"/>
      <c r="U25" s="20"/>
      <c r="V25" s="29"/>
      <c r="W25" s="29"/>
      <c r="X25" s="20"/>
      <c r="Y25" s="21"/>
      <c r="Z25" s="18"/>
    </row>
    <row r="26" spans="1:28" ht="12.75">
      <c r="A26" s="49">
        <v>42383</v>
      </c>
      <c r="B26" s="61" t="s">
        <v>53</v>
      </c>
      <c r="C26" s="35" t="s">
        <v>44</v>
      </c>
      <c r="D26" s="53">
        <f t="shared" si="4"/>
        <v>0</v>
      </c>
      <c r="E26" s="72">
        <f>SUM(M26:Z26)</f>
        <v>1089.6</v>
      </c>
      <c r="F26" s="19"/>
      <c r="G26" s="65"/>
      <c r="H26" s="65"/>
      <c r="I26" s="65"/>
      <c r="J26" s="98" t="s">
        <v>63</v>
      </c>
      <c r="K26" s="2">
        <f t="shared" si="2"/>
        <v>42383</v>
      </c>
      <c r="L26" s="71" t="str">
        <f t="shared" si="3"/>
        <v>BAC</v>
      </c>
      <c r="M26" s="20"/>
      <c r="N26" s="20"/>
      <c r="O26" s="20"/>
      <c r="P26" s="20"/>
      <c r="Q26" s="20"/>
      <c r="R26" s="20"/>
      <c r="S26" s="20"/>
      <c r="T26" s="20"/>
      <c r="U26" s="20"/>
      <c r="V26" s="29"/>
      <c r="W26" s="29"/>
      <c r="X26" s="20">
        <v>908</v>
      </c>
      <c r="Y26" s="21"/>
      <c r="Z26" s="18">
        <v>181.6</v>
      </c>
      <c r="AA26" s="34" t="s">
        <v>55</v>
      </c>
      <c r="AB26" s="34" t="s">
        <v>56</v>
      </c>
    </row>
    <row r="27" spans="1:27" ht="12.75">
      <c r="A27" s="49">
        <v>42439</v>
      </c>
      <c r="B27" s="61" t="s">
        <v>43</v>
      </c>
      <c r="C27" s="35" t="s">
        <v>44</v>
      </c>
      <c r="D27" s="53">
        <f t="shared" si="4"/>
        <v>0</v>
      </c>
      <c r="E27" s="72">
        <f>SUM(M27:Z27)</f>
        <v>92.99000000000001</v>
      </c>
      <c r="F27" s="19"/>
      <c r="G27" s="65"/>
      <c r="H27" s="65"/>
      <c r="I27" s="65"/>
      <c r="J27" s="98" t="s">
        <v>64</v>
      </c>
      <c r="K27" s="2">
        <f t="shared" si="2"/>
        <v>42439</v>
      </c>
      <c r="L27" s="71" t="str">
        <f t="shared" si="3"/>
        <v>BAC</v>
      </c>
      <c r="M27" s="20"/>
      <c r="N27" s="20"/>
      <c r="O27" s="20">
        <v>9.48</v>
      </c>
      <c r="P27" s="20">
        <v>51</v>
      </c>
      <c r="Q27" s="20"/>
      <c r="R27" s="20"/>
      <c r="S27" s="20"/>
      <c r="T27" s="20"/>
      <c r="U27" s="20"/>
      <c r="V27" s="29"/>
      <c r="W27" s="29"/>
      <c r="X27" s="20">
        <v>27.09</v>
      </c>
      <c r="Y27" s="21"/>
      <c r="Z27" s="18">
        <v>5.42</v>
      </c>
      <c r="AA27" s="34" t="s">
        <v>64</v>
      </c>
    </row>
    <row r="28" spans="1:27" ht="12.75">
      <c r="A28" s="49">
        <v>42447</v>
      </c>
      <c r="B28" s="61" t="s">
        <v>57</v>
      </c>
      <c r="C28" s="35" t="s">
        <v>44</v>
      </c>
      <c r="D28" s="53">
        <f t="shared" si="4"/>
        <v>0</v>
      </c>
      <c r="E28" s="72">
        <f>SUM(M28:Z28)</f>
        <v>65</v>
      </c>
      <c r="F28" s="19"/>
      <c r="G28" s="65"/>
      <c r="H28" s="65"/>
      <c r="I28" s="65"/>
      <c r="J28" s="98" t="s">
        <v>58</v>
      </c>
      <c r="K28" s="2">
        <f t="shared" si="2"/>
        <v>42447</v>
      </c>
      <c r="L28" s="71" t="str">
        <f t="shared" si="3"/>
        <v>BAC</v>
      </c>
      <c r="M28" s="20"/>
      <c r="N28" s="20"/>
      <c r="O28" s="20"/>
      <c r="P28" s="20"/>
      <c r="Q28" s="20"/>
      <c r="R28" s="20"/>
      <c r="S28" s="20"/>
      <c r="T28" s="20"/>
      <c r="U28" s="20"/>
      <c r="V28" s="29"/>
      <c r="W28" s="29"/>
      <c r="X28" s="20">
        <v>65</v>
      </c>
      <c r="Y28" s="21"/>
      <c r="Z28" s="18"/>
      <c r="AA28" s="34" t="s">
        <v>58</v>
      </c>
    </row>
    <row r="29" spans="1:26" ht="12.75">
      <c r="A29" s="49"/>
      <c r="B29" s="60"/>
      <c r="D29" s="53"/>
      <c r="E29" s="72"/>
      <c r="F29" s="26"/>
      <c r="G29" s="66"/>
      <c r="H29" s="65"/>
      <c r="I29" s="65"/>
      <c r="J29" s="94"/>
      <c r="K29" s="2"/>
      <c r="M29" s="20"/>
      <c r="N29" s="20"/>
      <c r="O29" s="20"/>
      <c r="P29" s="20"/>
      <c r="Q29" s="20"/>
      <c r="R29" s="20"/>
      <c r="S29" s="20"/>
      <c r="T29" s="20"/>
      <c r="U29" s="20"/>
      <c r="V29" s="29"/>
      <c r="W29" s="29"/>
      <c r="X29" s="20"/>
      <c r="Y29" s="21"/>
      <c r="Z29" s="18"/>
    </row>
    <row r="30" spans="1:26" s="8" customFormat="1" ht="13.5" thickBot="1">
      <c r="A30" s="74"/>
      <c r="B30" s="75" t="s">
        <v>32</v>
      </c>
      <c r="C30" s="36"/>
      <c r="D30" s="76">
        <f>SUM(D6:D29)</f>
        <v>10835.85</v>
      </c>
      <c r="E30" s="77">
        <f>SUM(E6:E29)</f>
        <v>5554.83</v>
      </c>
      <c r="F30" s="78">
        <f>SUM(F6:F29)</f>
        <v>6303.31</v>
      </c>
      <c r="G30" s="79">
        <f>SUM(G6:G29)</f>
        <v>0</v>
      </c>
      <c r="H30" s="79">
        <f>SUM(H6:H29)</f>
        <v>0</v>
      </c>
      <c r="I30" s="79">
        <f>SUM(I6:I29)</f>
        <v>132.69</v>
      </c>
      <c r="J30" s="95"/>
      <c r="K30" s="80"/>
      <c r="L30" s="83"/>
      <c r="M30" s="82">
        <f aca="true" t="shared" si="5" ref="M30:Z30">SUM(M6:M29)</f>
        <v>2136.63</v>
      </c>
      <c r="N30" s="82">
        <f t="shared" si="5"/>
        <v>588.67</v>
      </c>
      <c r="O30" s="82">
        <f t="shared" si="5"/>
        <v>16.34</v>
      </c>
      <c r="P30" s="82">
        <f t="shared" si="5"/>
        <v>89.25</v>
      </c>
      <c r="Q30" s="82">
        <f t="shared" si="5"/>
        <v>0</v>
      </c>
      <c r="R30" s="82">
        <f t="shared" si="5"/>
        <v>103.57</v>
      </c>
      <c r="S30" s="82">
        <f t="shared" si="5"/>
        <v>240</v>
      </c>
      <c r="T30" s="82">
        <f t="shared" si="5"/>
        <v>446.71000000000004</v>
      </c>
      <c r="U30" s="82">
        <f t="shared" si="5"/>
        <v>430</v>
      </c>
      <c r="V30" s="82">
        <f t="shared" si="5"/>
        <v>0</v>
      </c>
      <c r="W30" s="82">
        <f t="shared" si="5"/>
        <v>0</v>
      </c>
      <c r="X30" s="82">
        <f t="shared" si="5"/>
        <v>1195.09</v>
      </c>
      <c r="Y30" s="84">
        <f t="shared" si="5"/>
        <v>0</v>
      </c>
      <c r="Z30" s="81">
        <f t="shared" si="5"/>
        <v>308.57</v>
      </c>
    </row>
    <row r="31" spans="1:26" ht="12.75">
      <c r="A31" s="48"/>
      <c r="B31" s="60"/>
      <c r="E31" s="20"/>
      <c r="F31" s="25"/>
      <c r="G31" s="25"/>
      <c r="H31" s="25"/>
      <c r="I31" s="25"/>
      <c r="K31" s="2"/>
      <c r="M31" s="20"/>
      <c r="N31" s="20"/>
      <c r="O31" s="20"/>
      <c r="P31" s="20"/>
      <c r="Q31" s="20"/>
      <c r="R31" s="20"/>
      <c r="S31" s="20"/>
      <c r="T31" s="20"/>
      <c r="U31" s="20"/>
      <c r="X31" s="20"/>
      <c r="Y31" s="21"/>
      <c r="Z31" s="18"/>
    </row>
    <row r="32" spans="1:11" ht="13.5" thickBot="1">
      <c r="A32" s="50">
        <v>42460</v>
      </c>
      <c r="B32" s="62" t="s">
        <v>33</v>
      </c>
      <c r="C32" s="68"/>
      <c r="D32" s="69">
        <f>SUM(D30-E30)</f>
        <v>5281.02</v>
      </c>
      <c r="K32" s="2"/>
    </row>
    <row r="33" spans="1:11" ht="13.5" thickTop="1">
      <c r="A33" s="2"/>
      <c r="B33" s="6"/>
      <c r="K33" s="2"/>
    </row>
    <row r="34" spans="1:11" ht="12.75">
      <c r="A34" s="2"/>
      <c r="D34" s="30"/>
      <c r="K34" s="2"/>
    </row>
    <row r="35" spans="1:11" ht="12.75">
      <c r="A35" s="2"/>
      <c r="K35" s="2"/>
    </row>
    <row r="36" spans="1:26" ht="12.75">
      <c r="A36" s="2"/>
      <c r="K36" s="2"/>
      <c r="Y36" s="3"/>
      <c r="Z36" s="3"/>
    </row>
    <row r="37" spans="1:26" ht="12.75">
      <c r="A37" s="2"/>
      <c r="K37" s="2"/>
      <c r="Y37" s="3"/>
      <c r="Z37" s="3"/>
    </row>
    <row r="38" spans="1:26" ht="12.75">
      <c r="A38" s="2"/>
      <c r="K38" s="2"/>
      <c r="Y38" s="3"/>
      <c r="Z38" s="3"/>
    </row>
    <row r="39" spans="1:26" ht="12.75">
      <c r="A39" s="2"/>
      <c r="K39" s="2"/>
      <c r="Y39" s="3"/>
      <c r="Z39" s="3"/>
    </row>
    <row r="40" spans="1:26" ht="12.75">
      <c r="A40" s="2"/>
      <c r="K40" s="2"/>
      <c r="Y40" s="3"/>
      <c r="Z40" s="3"/>
    </row>
    <row r="41" spans="1:26" ht="12.75">
      <c r="A41" s="23"/>
      <c r="K41" s="2"/>
      <c r="Y41" s="3"/>
      <c r="Z41" s="3"/>
    </row>
    <row r="42" spans="1:26" ht="12.75">
      <c r="A42" s="2"/>
      <c r="K42" s="2"/>
      <c r="Y42" s="3"/>
      <c r="Z42" s="3"/>
    </row>
    <row r="43" spans="1:26" ht="12.75">
      <c r="A43" s="2"/>
      <c r="K43" s="2"/>
      <c r="Y43" s="3"/>
      <c r="Z43" s="3"/>
    </row>
    <row r="44" spans="1:26" ht="12.75">
      <c r="A44" s="2"/>
      <c r="K44" s="2"/>
      <c r="Y44" s="3"/>
      <c r="Z44" s="3"/>
    </row>
    <row r="45" spans="1:26" ht="12.75">
      <c r="A45" s="2"/>
      <c r="K45" s="23"/>
      <c r="Y45" s="3"/>
      <c r="Z45" s="3"/>
    </row>
    <row r="46" spans="1:26" ht="12.75">
      <c r="A46" s="2"/>
      <c r="K46" s="2"/>
      <c r="Y46" s="3"/>
      <c r="Z46" s="3"/>
    </row>
    <row r="47" spans="1:26" ht="12.75">
      <c r="A47" s="2"/>
      <c r="K47" s="2"/>
      <c r="Y47" s="3"/>
      <c r="Z47" s="3"/>
    </row>
    <row r="48" spans="1:26" ht="12.75">
      <c r="A48" s="2"/>
      <c r="K48" s="2"/>
      <c r="Y48" s="3"/>
      <c r="Z48" s="3"/>
    </row>
    <row r="49" spans="1:26" ht="12.75">
      <c r="A49" s="2"/>
      <c r="K49" s="2"/>
      <c r="Y49" s="3"/>
      <c r="Z49" s="3"/>
    </row>
    <row r="50" spans="1:26" ht="12.75">
      <c r="A50" s="2"/>
      <c r="K50" s="2"/>
      <c r="Y50" s="3"/>
      <c r="Z50" s="3"/>
    </row>
    <row r="51" spans="1:26" ht="12.75">
      <c r="A51" s="2"/>
      <c r="K51" s="2"/>
      <c r="Y51" s="3"/>
      <c r="Z51" s="3"/>
    </row>
    <row r="52" spans="11:26" ht="12.75">
      <c r="K52" s="2"/>
      <c r="Y52" s="3"/>
      <c r="Z52" s="3"/>
    </row>
    <row r="53" spans="11:26" ht="12.75">
      <c r="K53" s="2"/>
      <c r="Y53" s="3"/>
      <c r="Z53" s="3"/>
    </row>
    <row r="54" spans="11:26" ht="12.75">
      <c r="K54" s="2"/>
      <c r="Y54" s="3"/>
      <c r="Z54" s="3"/>
    </row>
    <row r="55" spans="11:26" ht="12.75">
      <c r="K55" s="2"/>
      <c r="Y55" s="3"/>
      <c r="Z55" s="3"/>
    </row>
    <row r="56" spans="1:26" ht="12.75">
      <c r="A56" s="2"/>
      <c r="E56" s="30"/>
      <c r="K56" s="1"/>
      <c r="Y56" s="3"/>
      <c r="Z56" s="3"/>
    </row>
    <row r="57" ht="12.75">
      <c r="K57" s="1"/>
    </row>
    <row r="58" ht="12.75">
      <c r="K58" s="1"/>
    </row>
    <row r="60" ht="12.75">
      <c r="K60" s="2"/>
    </row>
  </sheetData>
  <sheetProtection/>
  <printOptions gridLines="1"/>
  <pageMargins left="0.7472222222222222" right="0.7472222222222222" top="0.66875" bottom="0.19930555555555557" header="0.5" footer="0.19930555555555557"/>
  <pageSetup firstPageNumber="1" useFirstPageNumber="1" fitToHeight="0" fitToWidth="0" horizontalDpi="600" verticalDpi="600" orientation="landscape" paperSize="9" r:id="rId1"/>
  <headerFooter alignWithMargins="0">
    <oddHeader>&amp;CFROXFIELD P.C. CASH BOOK - 2015-2016</oddHeader>
    <oddFooter>&amp;L&amp;C&amp;R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user</cp:lastModifiedBy>
  <cp:lastPrinted>2016-05-03T18:42:02Z</cp:lastPrinted>
  <dcterms:created xsi:type="dcterms:W3CDTF">2013-03-20T21:10:23Z</dcterms:created>
  <dcterms:modified xsi:type="dcterms:W3CDTF">2016-05-12T08:18:14Z</dcterms:modified>
  <cp:category/>
  <cp:version/>
  <cp:contentType/>
  <cp:contentStatus/>
</cp:coreProperties>
</file>